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NEDRIVER LAPTOP\OneDrive - tptdm.edu.vn\CO-RO-NA _COVID-19\PGD\2021\TEST CHO GIAO VIEN HOC SINH\"/>
    </mc:Choice>
  </mc:AlternateContent>
  <bookViews>
    <workbookView xWindow="-120" yWindow="-120" windowWidth="29040" windowHeight="15840"/>
  </bookViews>
  <sheets>
    <sheet name="MẪU 1" sheetId="1" r:id="rId1"/>
    <sheet name="MẪU 2" sheetId="3" r:id="rId2"/>
    <sheet name="Danh mục" sheetId="2" r:id="rId3"/>
  </sheets>
  <calcPr calcId="162913"/>
</workbook>
</file>

<file path=xl/calcChain.xml><?xml version="1.0" encoding="utf-8"?>
<calcChain xmlns="http://schemas.openxmlformats.org/spreadsheetml/2006/main">
  <c r="G8" i="3" l="1"/>
  <c r="I8" i="3" s="1"/>
  <c r="H8" i="3"/>
  <c r="J26" i="1"/>
  <c r="I26" i="1"/>
  <c r="H26" i="1"/>
  <c r="G26" i="1"/>
  <c r="K26" i="1"/>
  <c r="H25" i="1"/>
  <c r="I24" i="1"/>
  <c r="J24" i="1" s="1"/>
  <c r="H24" i="1"/>
  <c r="H23" i="1"/>
  <c r="I23" i="1" s="1"/>
  <c r="H22" i="1"/>
  <c r="H21" i="1"/>
  <c r="I21" i="1" s="1"/>
  <c r="J11" i="3"/>
  <c r="G9" i="3"/>
  <c r="H9" i="3" s="1"/>
  <c r="K20" i="1"/>
  <c r="G20" i="1"/>
  <c r="K13" i="1"/>
  <c r="G13" i="1"/>
  <c r="H18" i="1"/>
  <c r="I18" i="1" s="1"/>
  <c r="H19" i="1"/>
  <c r="H17" i="1"/>
  <c r="I17" i="1" s="1"/>
  <c r="J17" i="1" s="1"/>
  <c r="H16" i="1"/>
  <c r="I16" i="1" s="1"/>
  <c r="J16" i="1" s="1"/>
  <c r="H15" i="1"/>
  <c r="H14" i="1"/>
  <c r="G10" i="3"/>
  <c r="H10" i="3" s="1"/>
  <c r="I10" i="3" s="1"/>
  <c r="F11" i="3"/>
  <c r="H20" i="1" l="1"/>
  <c r="J23" i="1"/>
  <c r="J21" i="1"/>
  <c r="I22" i="1"/>
  <c r="J22" i="1" s="1"/>
  <c r="I25" i="1"/>
  <c r="J25" i="1" s="1"/>
  <c r="I9" i="3"/>
  <c r="J18" i="1"/>
  <c r="I15" i="1"/>
  <c r="J15" i="1" s="1"/>
  <c r="I14" i="1"/>
  <c r="I19" i="1"/>
  <c r="J19" i="1" s="1"/>
  <c r="G11" i="3"/>
  <c r="H9" i="1"/>
  <c r="H10" i="1"/>
  <c r="H11" i="1"/>
  <c r="H12" i="1"/>
  <c r="I12" i="1" s="1"/>
  <c r="H8" i="1"/>
  <c r="I8" i="1" s="1"/>
  <c r="I9" i="1" l="1"/>
  <c r="H13" i="1"/>
  <c r="J14" i="1"/>
  <c r="J20" i="1" s="1"/>
  <c r="I20" i="1"/>
  <c r="H11" i="3"/>
  <c r="I11" i="3"/>
  <c r="I11" i="1"/>
  <c r="J11" i="1" s="1"/>
  <c r="I10" i="1"/>
  <c r="J10" i="1" s="1"/>
  <c r="J9" i="1"/>
  <c r="J12" i="1"/>
  <c r="J8" i="1"/>
  <c r="J13" i="1" l="1"/>
  <c r="I13" i="1"/>
</calcChain>
</file>

<file path=xl/sharedStrings.xml><?xml version="1.0" encoding="utf-8"?>
<sst xmlns="http://schemas.openxmlformats.org/spreadsheetml/2006/main" count="119" uniqueCount="75">
  <si>
    <t>TT</t>
  </si>
  <si>
    <t>Tên Trường</t>
  </si>
  <si>
    <t>Loại hình trường</t>
  </si>
  <si>
    <t>Cấp học</t>
  </si>
  <si>
    <t>Công lập</t>
  </si>
  <si>
    <t>Ngoài công lập</t>
  </si>
  <si>
    <t>TH-THCS-THPT</t>
  </si>
  <si>
    <t>THCS-THPT</t>
  </si>
  <si>
    <t>THCS</t>
  </si>
  <si>
    <t>ĐƠN VỊ:………………</t>
  </si>
  <si>
    <t>Loại hình trường (xem sheet Danh mục)</t>
  </si>
  <si>
    <t>Cấp học (xem sheet Danh mục)</t>
  </si>
  <si>
    <t>(1)</t>
  </si>
  <si>
    <t>(2)</t>
  </si>
  <si>
    <t>(3)</t>
  </si>
  <si>
    <t>(4)</t>
  </si>
  <si>
    <t>(5)</t>
  </si>
  <si>
    <t>TH-THCS</t>
  </si>
  <si>
    <t>HIỆU TRƯỞNG</t>
  </si>
  <si>
    <t>THCS Chu Văn An</t>
  </si>
  <si>
    <t>Phường</t>
  </si>
  <si>
    <t>Hiệp Thành</t>
  </si>
  <si>
    <t>(6)</t>
  </si>
  <si>
    <t>TỔNG CỘNG</t>
  </si>
  <si>
    <t>PHÒNG GIÁO DỤC VÀ ĐÀO TẠO</t>
  </si>
  <si>
    <t>Số Test sử dụng (3 người/1 test)</t>
  </si>
  <si>
    <t>Test giải gộp (5%)</t>
  </si>
  <si>
    <t>Ngày đầu</t>
  </si>
  <si>
    <t>Tổng Test</t>
  </si>
  <si>
    <t>Dự trù</t>
  </si>
  <si>
    <t>Mẫu 1</t>
  </si>
  <si>
    <t>(7)=(6)/3</t>
  </si>
  <si>
    <t>(8)=(7)*5%*3</t>
  </si>
  <si>
    <t>(9)=(7)+(8)</t>
  </si>
  <si>
    <t>Giáo viên</t>
  </si>
  <si>
    <t>Số lượng</t>
  </si>
  <si>
    <t>- Công văn đề nghị của đơn vị</t>
  </si>
  <si>
    <t>Hồ sơ nhận sinh phẩm bao gồm:</t>
  </si>
  <si>
    <t xml:space="preserve">- Dự trù theo mẫu số 1,2 </t>
  </si>
  <si>
    <t>- Giấy giới thiệu khi nhận sinh phẩm</t>
  </si>
  <si>
    <t>- Điện thoại khi nhận sinh phẩm</t>
  </si>
  <si>
    <t>Hiệp Thành, ngày …..tháng…..năm 2021</t>
  </si>
  <si>
    <t>Mẫu 2</t>
  </si>
  <si>
    <r>
      <t xml:space="preserve">DỰ TRÙ SỬ DỤNG TEST NHANH XÉT NGHIỆM COVID-19 THÁNG
</t>
    </r>
    <r>
      <rPr>
        <sz val="14"/>
        <color rgb="FF000000"/>
        <rFont val="Times New Roman"/>
        <family val="1"/>
      </rPr>
      <t>(Đính kèm Công văn  số 1534/PGDĐT-TCCB  ngày 24 tháng 11 năm 2021)</t>
    </r>
  </si>
  <si>
    <t>Số Test (3 mẫu/1 lớp x 2 lần)</t>
  </si>
  <si>
    <t>Số test sử dụng 1 Tuần</t>
  </si>
  <si>
    <t>Số test/ tháng</t>
  </si>
  <si>
    <t>(7)=(6)*3*2</t>
  </si>
  <si>
    <t>(9)=((7)+(8))*4</t>
  </si>
  <si>
    <r>
      <t xml:space="preserve">DỰ TRÙ SỬ DỤNG TEST XÉT NGHIỆM COVID-19 NGÀY ĐẦU
</t>
    </r>
    <r>
      <rPr>
        <sz val="14"/>
        <color rgb="FF000000"/>
        <rFont val="Times New Roman"/>
        <family val="1"/>
      </rPr>
      <t>(Đính kèm Công văn  số 1534/PGDĐT-TCCB  ngày 24 tháng 11 năm 2021)</t>
    </r>
  </si>
  <si>
    <t>Học sinh lớp 9A1</t>
  </si>
  <si>
    <t>Học sinh lớp 8A1</t>
  </si>
  <si>
    <t>Học sinh lớp 7A1</t>
  </si>
  <si>
    <t>Học sinh lớp 6A1</t>
  </si>
  <si>
    <t>TH Lê Hồng Phong</t>
  </si>
  <si>
    <t>MẦM NON</t>
  </si>
  <si>
    <t>TIỂU HỌC</t>
  </si>
  <si>
    <t>Học sinh lớp 1A1</t>
  </si>
  <si>
    <t>Học sinh lớp 2A1</t>
  </si>
  <si>
    <t>Học sinh lớp 4A1</t>
  </si>
  <si>
    <t>Học sinh lớp 3A1</t>
  </si>
  <si>
    <t>Học sinh lớp 5A1</t>
  </si>
  <si>
    <t>(0)</t>
  </si>
  <si>
    <t>Đối tượng Test (gv, Học sinh theo lớp)</t>
  </si>
  <si>
    <t>MN Sao Mai</t>
  </si>
  <si>
    <t>Học sinh lớp Mầm 1</t>
  </si>
  <si>
    <t>Học sinh lớp Chồi 1</t>
  </si>
  <si>
    <t>Học sinh lớp Lá 1</t>
  </si>
  <si>
    <t>Học sinh lớp Nhóm trẻ</t>
  </si>
  <si>
    <t>Số lượng lớp lấy mẫu (GV + học sinh)</t>
  </si>
  <si>
    <t>Ghi chú:</t>
  </si>
  <si>
    <t>- Cột số 6: Chọn ngẫu nhiên giáo viên, học sinh trong các lớp học hoặc có biểu hiện nóng, sốt, khó thở (Giáo viên tính theo lớp cùng học sinh)</t>
  </si>
  <si>
    <t>- Cột 7: Mỗi lớp lấy 3 mẫu, mẫu 3 người (kể cả giáo viên)</t>
  </si>
  <si>
    <t>- Cột 8: Giải gộp bằng test nhanh đơn, tỉ lệ mẫu dương 5%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</si>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</sst>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i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wrapText="1"/>
    </xf>
    <xf numFmtId="0" fontId="3" fillId="0" borderId="3" xfId="0" applyFont="1" applyBorder="1" applyAlignment="1"/>
    <xf numFmtId="0" fontId="0" fillId="0" borderId="3" xfId="0" applyFont="1" applyBorder="1" applyAlignme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3" fillId="0" borderId="3" xfId="0" quotePrefix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/>
    </xf>
    <xf numFmtId="0" fontId="15" fillId="0" borderId="3" xfId="0" quotePrefix="1" applyFont="1" applyBorder="1" applyAlignment="1">
      <alignment horizontal="center"/>
    </xf>
    <xf numFmtId="3" fontId="14" fillId="0" borderId="3" xfId="0" applyNumberFormat="1" applyFont="1" applyBorder="1" applyAlignment="1">
      <alignment horizontal="center" vertical="center"/>
    </xf>
    <xf numFmtId="2" fontId="15" fillId="2" borderId="3" xfId="0" quotePrefix="1" applyNumberFormat="1" applyFont="1" applyFill="1" applyBorder="1" applyAlignment="1">
      <alignment horizontal="center"/>
    </xf>
    <xf numFmtId="2" fontId="15" fillId="0" borderId="3" xfId="0" quotePrefix="1" applyNumberFormat="1" applyFont="1" applyBorder="1" applyAlignment="1">
      <alignment horizontal="center"/>
    </xf>
    <xf numFmtId="3" fontId="16" fillId="3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16" fillId="3" borderId="3" xfId="0" applyFont="1" applyFill="1" applyBorder="1" applyAlignment="1">
      <alignment horizontal="center" vertical="center"/>
    </xf>
    <xf numFmtId="4" fontId="16" fillId="3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7" fillId="0" borderId="0" xfId="0" applyFont="1" applyAlignment="1"/>
    <xf numFmtId="0" fontId="19" fillId="0" borderId="0" xfId="0" quotePrefix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35"/>
  <sheetViews>
    <sheetView tabSelected="1" zoomScaleNormal="100" workbookViewId="0">
      <selection activeCell="A31" sqref="A31"/>
    </sheetView>
  </sheetViews>
  <sheetFormatPr defaultColWidth="14.42578125" defaultRowHeight="15.75" customHeight="1" x14ac:dyDescent="0.25"/>
  <cols>
    <col min="1" max="1" width="6.28515625" style="3" customWidth="1"/>
    <col min="2" max="2" width="13.28515625" style="2" customWidth="1"/>
    <col min="3" max="3" width="19.7109375" style="2" customWidth="1"/>
    <col min="4" max="4" width="12.140625" style="2" customWidth="1"/>
    <col min="5" max="5" width="15.5703125" style="2" bestFit="1" customWidth="1"/>
    <col min="6" max="6" width="21" style="2" bestFit="1" customWidth="1"/>
    <col min="7" max="7" width="8.85546875" style="5" bestFit="1" customWidth="1"/>
    <col min="8" max="8" width="11.85546875" style="5" bestFit="1" customWidth="1"/>
    <col min="9" max="9" width="15.140625" style="5" bestFit="1" customWidth="1"/>
    <col min="10" max="10" width="12.7109375" style="5" bestFit="1" customWidth="1"/>
    <col min="11" max="11" width="6.7109375" style="5" bestFit="1" customWidth="1"/>
    <col min="12" max="16384" width="14.42578125" style="2"/>
  </cols>
  <sheetData>
    <row r="1" spans="1:11" ht="15.75" customHeight="1" x14ac:dyDescent="0.25">
      <c r="A1" s="10" t="s">
        <v>24</v>
      </c>
    </row>
    <row r="2" spans="1:11" ht="15.75" customHeight="1" x14ac:dyDescent="0.25">
      <c r="A2" s="11" t="s">
        <v>9</v>
      </c>
      <c r="K2" s="5" t="s">
        <v>30</v>
      </c>
    </row>
    <row r="3" spans="1:11" ht="42" customHeight="1" x14ac:dyDescent="0.25">
      <c r="A3" s="24" t="s">
        <v>49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1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28.5" customHeight="1" x14ac:dyDescent="0.25">
      <c r="A5" s="28" t="s">
        <v>0</v>
      </c>
      <c r="B5" s="28" t="s">
        <v>20</v>
      </c>
      <c r="C5" s="28" t="s">
        <v>1</v>
      </c>
      <c r="D5" s="29" t="s">
        <v>10</v>
      </c>
      <c r="E5" s="29" t="s">
        <v>11</v>
      </c>
      <c r="F5" s="26" t="s">
        <v>63</v>
      </c>
      <c r="G5" s="30" t="s">
        <v>27</v>
      </c>
      <c r="H5" s="30"/>
      <c r="I5" s="30"/>
      <c r="J5" s="31" t="s">
        <v>28</v>
      </c>
      <c r="K5" s="31" t="s">
        <v>29</v>
      </c>
    </row>
    <row r="6" spans="1:11" ht="54.75" customHeight="1" x14ac:dyDescent="0.25">
      <c r="A6" s="28"/>
      <c r="B6" s="28"/>
      <c r="C6" s="28"/>
      <c r="D6" s="29"/>
      <c r="E6" s="29"/>
      <c r="F6" s="27"/>
      <c r="G6" s="21" t="s">
        <v>35</v>
      </c>
      <c r="H6" s="21" t="s">
        <v>25</v>
      </c>
      <c r="I6" s="21" t="s">
        <v>26</v>
      </c>
      <c r="J6" s="32"/>
      <c r="K6" s="32"/>
    </row>
    <row r="7" spans="1:11" s="3" customFormat="1" x14ac:dyDescent="0.25">
      <c r="A7" s="12" t="s">
        <v>62</v>
      </c>
      <c r="B7" s="12" t="s">
        <v>12</v>
      </c>
      <c r="C7" s="12" t="s">
        <v>13</v>
      </c>
      <c r="D7" s="12" t="s">
        <v>14</v>
      </c>
      <c r="E7" s="12" t="s">
        <v>15</v>
      </c>
      <c r="F7" s="12" t="s">
        <v>16</v>
      </c>
      <c r="G7" s="12" t="s">
        <v>22</v>
      </c>
      <c r="H7" s="12" t="s">
        <v>31</v>
      </c>
      <c r="I7" s="12" t="s">
        <v>32</v>
      </c>
      <c r="J7" s="12" t="s">
        <v>33</v>
      </c>
      <c r="K7" s="12"/>
    </row>
    <row r="8" spans="1:11" s="3" customFormat="1" x14ac:dyDescent="0.25">
      <c r="A8" s="13">
        <v>1</v>
      </c>
      <c r="B8" s="14" t="s">
        <v>21</v>
      </c>
      <c r="C8" s="15" t="s">
        <v>19</v>
      </c>
      <c r="D8" s="16" t="s">
        <v>4</v>
      </c>
      <c r="E8" s="16" t="s">
        <v>8</v>
      </c>
      <c r="F8" s="17" t="s">
        <v>34</v>
      </c>
      <c r="G8" s="17">
        <v>103</v>
      </c>
      <c r="H8" s="18">
        <f>G8/3</f>
        <v>34.333333333333336</v>
      </c>
      <c r="I8" s="18">
        <f>H8*5%*3</f>
        <v>5.15</v>
      </c>
      <c r="J8" s="18">
        <f>H8+I8</f>
        <v>39.483333333333334</v>
      </c>
      <c r="K8" s="19"/>
    </row>
    <row r="9" spans="1:11" s="8" customFormat="1" x14ac:dyDescent="0.25">
      <c r="A9" s="13"/>
      <c r="B9" s="14"/>
      <c r="C9" s="15"/>
      <c r="D9" s="16"/>
      <c r="E9" s="16"/>
      <c r="F9" s="17" t="s">
        <v>50</v>
      </c>
      <c r="G9" s="17">
        <v>45</v>
      </c>
      <c r="H9" s="18">
        <f t="shared" ref="H9:H12" si="0">G9/3</f>
        <v>15</v>
      </c>
      <c r="I9" s="18">
        <f t="shared" ref="I9:I12" si="1">H9*5%*3</f>
        <v>2.25</v>
      </c>
      <c r="J9" s="18">
        <f t="shared" ref="J9:J12" si="2">H9+I9</f>
        <v>17.25</v>
      </c>
      <c r="K9" s="19"/>
    </row>
    <row r="10" spans="1:11" s="8" customFormat="1" x14ac:dyDescent="0.25">
      <c r="A10" s="13"/>
      <c r="B10" s="14"/>
      <c r="C10" s="15"/>
      <c r="D10" s="16"/>
      <c r="E10" s="16"/>
      <c r="F10" s="17" t="s">
        <v>51</v>
      </c>
      <c r="G10" s="17">
        <v>45</v>
      </c>
      <c r="H10" s="18">
        <f t="shared" si="0"/>
        <v>15</v>
      </c>
      <c r="I10" s="18">
        <f t="shared" si="1"/>
        <v>2.25</v>
      </c>
      <c r="J10" s="18">
        <f t="shared" si="2"/>
        <v>17.25</v>
      </c>
      <c r="K10" s="19"/>
    </row>
    <row r="11" spans="1:11" s="8" customFormat="1" x14ac:dyDescent="0.25">
      <c r="A11" s="13"/>
      <c r="B11" s="14"/>
      <c r="C11" s="15"/>
      <c r="D11" s="16"/>
      <c r="E11" s="16"/>
      <c r="F11" s="17" t="s">
        <v>52</v>
      </c>
      <c r="G11" s="17">
        <v>45</v>
      </c>
      <c r="H11" s="18">
        <f t="shared" si="0"/>
        <v>15</v>
      </c>
      <c r="I11" s="18">
        <f t="shared" si="1"/>
        <v>2.25</v>
      </c>
      <c r="J11" s="18">
        <f t="shared" si="2"/>
        <v>17.25</v>
      </c>
      <c r="K11" s="19"/>
    </row>
    <row r="12" spans="1:11" s="8" customFormat="1" x14ac:dyDescent="0.25">
      <c r="A12" s="13"/>
      <c r="B12" s="14"/>
      <c r="C12" s="15"/>
      <c r="D12" s="16"/>
      <c r="E12" s="16"/>
      <c r="F12" s="17" t="s">
        <v>53</v>
      </c>
      <c r="G12" s="17">
        <v>45</v>
      </c>
      <c r="H12" s="18">
        <f t="shared" si="0"/>
        <v>15</v>
      </c>
      <c r="I12" s="18">
        <f t="shared" si="1"/>
        <v>2.25</v>
      </c>
      <c r="J12" s="18">
        <f t="shared" si="2"/>
        <v>17.25</v>
      </c>
      <c r="K12" s="19"/>
    </row>
    <row r="13" spans="1:11" s="8" customFormat="1" x14ac:dyDescent="0.25">
      <c r="A13" s="33" t="s">
        <v>23</v>
      </c>
      <c r="B13" s="34"/>
      <c r="C13" s="34"/>
      <c r="D13" s="34"/>
      <c r="E13" s="34"/>
      <c r="F13" s="34"/>
      <c r="G13" s="38">
        <f>SUM(G8:G12)</f>
        <v>283</v>
      </c>
      <c r="H13" s="38">
        <f t="shared" ref="H13:K13" si="3">SUM(H8:H12)</f>
        <v>94.333333333333343</v>
      </c>
      <c r="I13" s="38">
        <f t="shared" si="3"/>
        <v>14.15</v>
      </c>
      <c r="J13" s="38">
        <f t="shared" si="3"/>
        <v>108.48333333333333</v>
      </c>
      <c r="K13" s="38">
        <f t="shared" si="3"/>
        <v>0</v>
      </c>
    </row>
    <row r="14" spans="1:11" s="8" customFormat="1" x14ac:dyDescent="0.25">
      <c r="A14" s="13">
        <v>1</v>
      </c>
      <c r="B14" s="14" t="s">
        <v>21</v>
      </c>
      <c r="C14" s="15" t="s">
        <v>54</v>
      </c>
      <c r="D14" s="16" t="s">
        <v>4</v>
      </c>
      <c r="E14" s="16" t="s">
        <v>56</v>
      </c>
      <c r="F14" s="17" t="s">
        <v>34</v>
      </c>
      <c r="G14" s="17">
        <v>60</v>
      </c>
      <c r="H14" s="18">
        <f>G14/3</f>
        <v>20</v>
      </c>
      <c r="I14" s="18">
        <f>H14*5%*3</f>
        <v>3</v>
      </c>
      <c r="J14" s="18">
        <f>H14+I14</f>
        <v>23</v>
      </c>
      <c r="K14" s="19"/>
    </row>
    <row r="15" spans="1:11" s="8" customFormat="1" x14ac:dyDescent="0.25">
      <c r="A15" s="13"/>
      <c r="B15" s="14"/>
      <c r="C15" s="15"/>
      <c r="D15" s="16"/>
      <c r="E15" s="16"/>
      <c r="F15" s="17" t="s">
        <v>57</v>
      </c>
      <c r="G15" s="17">
        <v>35</v>
      </c>
      <c r="H15" s="18">
        <f t="shared" ref="H15:H19" si="4">G15/3</f>
        <v>11.666666666666666</v>
      </c>
      <c r="I15" s="18">
        <f t="shared" ref="I15:I19" si="5">H15*5%*3</f>
        <v>1.75</v>
      </c>
      <c r="J15" s="18">
        <f t="shared" ref="J15:J19" si="6">H15+I15</f>
        <v>13.416666666666666</v>
      </c>
      <c r="K15" s="19"/>
    </row>
    <row r="16" spans="1:11" s="8" customFormat="1" x14ac:dyDescent="0.25">
      <c r="A16" s="13"/>
      <c r="B16" s="14"/>
      <c r="C16" s="15"/>
      <c r="D16" s="16"/>
      <c r="E16" s="16"/>
      <c r="F16" s="17" t="s">
        <v>58</v>
      </c>
      <c r="G16" s="17">
        <v>35</v>
      </c>
      <c r="H16" s="18">
        <f t="shared" si="4"/>
        <v>11.666666666666666</v>
      </c>
      <c r="I16" s="18">
        <f t="shared" si="5"/>
        <v>1.75</v>
      </c>
      <c r="J16" s="18">
        <f t="shared" si="6"/>
        <v>13.416666666666666</v>
      </c>
      <c r="K16" s="19"/>
    </row>
    <row r="17" spans="1:11" s="8" customFormat="1" x14ac:dyDescent="0.25">
      <c r="A17" s="13"/>
      <c r="B17" s="14"/>
      <c r="C17" s="15"/>
      <c r="D17" s="16"/>
      <c r="E17" s="16"/>
      <c r="F17" s="17" t="s">
        <v>60</v>
      </c>
      <c r="G17" s="17">
        <v>35</v>
      </c>
      <c r="H17" s="18">
        <f t="shared" si="4"/>
        <v>11.666666666666666</v>
      </c>
      <c r="I17" s="18">
        <f t="shared" si="5"/>
        <v>1.75</v>
      </c>
      <c r="J17" s="18">
        <f t="shared" si="6"/>
        <v>13.416666666666666</v>
      </c>
      <c r="K17" s="19"/>
    </row>
    <row r="18" spans="1:11" s="8" customFormat="1" x14ac:dyDescent="0.25">
      <c r="A18" s="13"/>
      <c r="B18" s="14"/>
      <c r="C18" s="15"/>
      <c r="D18" s="16"/>
      <c r="E18" s="16"/>
      <c r="F18" s="17" t="s">
        <v>59</v>
      </c>
      <c r="G18" s="17">
        <v>35</v>
      </c>
      <c r="H18" s="18">
        <f t="shared" si="4"/>
        <v>11.666666666666666</v>
      </c>
      <c r="I18" s="18">
        <f t="shared" si="5"/>
        <v>1.75</v>
      </c>
      <c r="J18" s="18">
        <f t="shared" si="6"/>
        <v>13.416666666666666</v>
      </c>
      <c r="K18" s="19"/>
    </row>
    <row r="19" spans="1:11" s="8" customFormat="1" x14ac:dyDescent="0.25">
      <c r="A19" s="13"/>
      <c r="B19" s="14"/>
      <c r="C19" s="15"/>
      <c r="D19" s="16"/>
      <c r="E19" s="16"/>
      <c r="F19" s="17" t="s">
        <v>61</v>
      </c>
      <c r="G19" s="17">
        <v>35</v>
      </c>
      <c r="H19" s="18">
        <f t="shared" si="4"/>
        <v>11.666666666666666</v>
      </c>
      <c r="I19" s="18">
        <f t="shared" si="5"/>
        <v>1.75</v>
      </c>
      <c r="J19" s="18">
        <f t="shared" si="6"/>
        <v>13.416666666666666</v>
      </c>
      <c r="K19" s="19"/>
    </row>
    <row r="20" spans="1:11" s="3" customFormat="1" x14ac:dyDescent="0.25">
      <c r="A20" s="33" t="s">
        <v>23</v>
      </c>
      <c r="B20" s="34"/>
      <c r="C20" s="34"/>
      <c r="D20" s="34"/>
      <c r="E20" s="34"/>
      <c r="F20" s="34"/>
      <c r="G20" s="38">
        <f>SUM(G14:G19)</f>
        <v>235</v>
      </c>
      <c r="H20" s="38">
        <f t="shared" ref="H20:K20" si="7">SUM(H14:H19)</f>
        <v>78.333333333333329</v>
      </c>
      <c r="I20" s="38">
        <f t="shared" si="7"/>
        <v>11.75</v>
      </c>
      <c r="J20" s="38">
        <f t="shared" si="7"/>
        <v>90.083333333333329</v>
      </c>
      <c r="K20" s="38">
        <f t="shared" si="7"/>
        <v>0</v>
      </c>
    </row>
    <row r="21" spans="1:11" s="8" customFormat="1" x14ac:dyDescent="0.25">
      <c r="A21" s="13">
        <v>1</v>
      </c>
      <c r="B21" s="14" t="s">
        <v>21</v>
      </c>
      <c r="C21" s="15" t="s">
        <v>64</v>
      </c>
      <c r="D21" s="16" t="s">
        <v>4</v>
      </c>
      <c r="E21" s="16" t="s">
        <v>55</v>
      </c>
      <c r="F21" s="17" t="s">
        <v>34</v>
      </c>
      <c r="G21" s="17">
        <v>30</v>
      </c>
      <c r="H21" s="18">
        <f>G21/3</f>
        <v>10</v>
      </c>
      <c r="I21" s="18">
        <f>H21*5%*3</f>
        <v>1.5</v>
      </c>
      <c r="J21" s="18">
        <f>H21+I21</f>
        <v>11.5</v>
      </c>
      <c r="K21" s="19"/>
    </row>
    <row r="22" spans="1:11" s="8" customFormat="1" x14ac:dyDescent="0.25">
      <c r="A22" s="13"/>
      <c r="B22" s="14"/>
      <c r="C22" s="15"/>
      <c r="D22" s="16"/>
      <c r="E22" s="16"/>
      <c r="F22" s="17" t="s">
        <v>65</v>
      </c>
      <c r="G22" s="17">
        <v>25</v>
      </c>
      <c r="H22" s="18">
        <f t="shared" ref="H22:H25" si="8">G22/3</f>
        <v>8.3333333333333339</v>
      </c>
      <c r="I22" s="18">
        <f t="shared" ref="I22:I25" si="9">H22*5%*3</f>
        <v>1.2500000000000002</v>
      </c>
      <c r="J22" s="18">
        <f t="shared" ref="J22:J25" si="10">H22+I22</f>
        <v>9.5833333333333339</v>
      </c>
      <c r="K22" s="19"/>
    </row>
    <row r="23" spans="1:11" s="8" customFormat="1" x14ac:dyDescent="0.25">
      <c r="A23" s="13"/>
      <c r="B23" s="14"/>
      <c r="C23" s="15"/>
      <c r="D23" s="16"/>
      <c r="E23" s="16"/>
      <c r="F23" s="17" t="s">
        <v>66</v>
      </c>
      <c r="G23" s="17">
        <v>25</v>
      </c>
      <c r="H23" s="18">
        <f t="shared" si="8"/>
        <v>8.3333333333333339</v>
      </c>
      <c r="I23" s="18">
        <f t="shared" si="9"/>
        <v>1.2500000000000002</v>
      </c>
      <c r="J23" s="18">
        <f t="shared" si="10"/>
        <v>9.5833333333333339</v>
      </c>
      <c r="K23" s="19"/>
    </row>
    <row r="24" spans="1:11" s="8" customFormat="1" x14ac:dyDescent="0.25">
      <c r="A24" s="13"/>
      <c r="B24" s="14"/>
      <c r="C24" s="15"/>
      <c r="D24" s="16"/>
      <c r="E24" s="16"/>
      <c r="F24" s="17" t="s">
        <v>67</v>
      </c>
      <c r="G24" s="17">
        <v>25</v>
      </c>
      <c r="H24" s="18">
        <f t="shared" si="8"/>
        <v>8.3333333333333339</v>
      </c>
      <c r="I24" s="18">
        <f t="shared" si="9"/>
        <v>1.2500000000000002</v>
      </c>
      <c r="J24" s="18">
        <f t="shared" si="10"/>
        <v>9.5833333333333339</v>
      </c>
      <c r="K24" s="19"/>
    </row>
    <row r="25" spans="1:11" s="8" customFormat="1" x14ac:dyDescent="0.25">
      <c r="A25" s="13"/>
      <c r="B25" s="14"/>
      <c r="C25" s="15"/>
      <c r="D25" s="16"/>
      <c r="E25" s="16"/>
      <c r="F25" s="17" t="s">
        <v>68</v>
      </c>
      <c r="G25" s="17">
        <v>20</v>
      </c>
      <c r="H25" s="18">
        <f t="shared" si="8"/>
        <v>6.666666666666667</v>
      </c>
      <c r="I25" s="18">
        <f t="shared" si="9"/>
        <v>1</v>
      </c>
      <c r="J25" s="18">
        <f t="shared" si="10"/>
        <v>7.666666666666667</v>
      </c>
      <c r="K25" s="19"/>
    </row>
    <row r="26" spans="1:11" s="8" customFormat="1" x14ac:dyDescent="0.25">
      <c r="A26" s="33" t="s">
        <v>23</v>
      </c>
      <c r="B26" s="34"/>
      <c r="C26" s="34"/>
      <c r="D26" s="34"/>
      <c r="E26" s="34"/>
      <c r="F26" s="34"/>
      <c r="G26" s="38">
        <f>SUM(G21:G25)</f>
        <v>125</v>
      </c>
      <c r="H26" s="38">
        <f>SUM(H21:H25)</f>
        <v>41.666666666666671</v>
      </c>
      <c r="I26" s="38">
        <f>SUM(I21:I25)</f>
        <v>6.25</v>
      </c>
      <c r="J26" s="38">
        <f>SUM(J21:J25)</f>
        <v>47.916666666666671</v>
      </c>
      <c r="K26" s="38">
        <f>SUM(K21:K25)</f>
        <v>0</v>
      </c>
    </row>
    <row r="28" spans="1:11" ht="21" customHeight="1" x14ac:dyDescent="0.25">
      <c r="A28" s="1"/>
      <c r="H28" s="22" t="s">
        <v>41</v>
      </c>
      <c r="I28" s="22"/>
      <c r="J28" s="22"/>
      <c r="K28" s="22"/>
    </row>
    <row r="29" spans="1:11" ht="15.75" customHeight="1" x14ac:dyDescent="0.25">
      <c r="B29" s="40" t="s">
        <v>74</v>
      </c>
      <c r="D29" s="40"/>
      <c r="H29" s="23" t="s">
        <v>18</v>
      </c>
      <c r="I29" s="23"/>
      <c r="J29" s="23"/>
      <c r="K29" s="23"/>
    </row>
    <row r="31" spans="1:11" ht="15.75" customHeight="1" x14ac:dyDescent="0.25">
      <c r="A31" s="4" t="s">
        <v>37</v>
      </c>
    </row>
    <row r="32" spans="1:11" ht="15.75" customHeight="1" x14ac:dyDescent="0.25">
      <c r="A32" s="41" t="s">
        <v>36</v>
      </c>
    </row>
    <row r="33" spans="1:1" ht="15.75" customHeight="1" x14ac:dyDescent="0.25">
      <c r="A33" s="41" t="s">
        <v>38</v>
      </c>
    </row>
    <row r="34" spans="1:1" ht="15.75" customHeight="1" x14ac:dyDescent="0.25">
      <c r="A34" s="41" t="s">
        <v>39</v>
      </c>
    </row>
    <row r="35" spans="1:1" ht="15.75" customHeight="1" x14ac:dyDescent="0.25">
      <c r="A35" s="41" t="s">
        <v>40</v>
      </c>
    </row>
  </sheetData>
  <mergeCells count="16">
    <mergeCell ref="A26:F26"/>
    <mergeCell ref="H28:K28"/>
    <mergeCell ref="H29:K29"/>
    <mergeCell ref="A3:K3"/>
    <mergeCell ref="A4:K4"/>
    <mergeCell ref="F5:F6"/>
    <mergeCell ref="A5:A6"/>
    <mergeCell ref="B5:B6"/>
    <mergeCell ref="C5:C6"/>
    <mergeCell ref="D5:D6"/>
    <mergeCell ref="E5:E6"/>
    <mergeCell ref="G5:I5"/>
    <mergeCell ref="J5:J6"/>
    <mergeCell ref="K5:K6"/>
    <mergeCell ref="A20:F20"/>
    <mergeCell ref="A13:F13"/>
  </mergeCells>
  <printOptions horizontalCentered="1"/>
  <pageMargins left="0.23622047244094491" right="0.23622047244094491" top="0.23622047244094491" bottom="0.23622047244094491" header="0.31496062992125984" footer="0.31496062992125984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'Danh mục'!$A$4:$A$5</xm:f>
          </x14:formula1>
          <xm:sqref>D8:D12 D14:D19 D21:D25</xm:sqref>
        </x14:dataValidation>
        <x14:dataValidation type="list" allowBlank="1" showInputMessage="1" showErrorMessage="1">
          <x14:formula1>
            <xm:f>'Danh mục'!$B$4:$B$9</xm:f>
          </x14:formula1>
          <xm:sqref>E8:E12 E14:E19 E21:E25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zoomScaleNormal="100" workbookViewId="0">
      <selection activeCell="F9" sqref="F9"/>
    </sheetView>
  </sheetViews>
  <sheetFormatPr defaultColWidth="14.42578125" defaultRowHeight="15.75" customHeight="1" x14ac:dyDescent="0.25"/>
  <cols>
    <col min="1" max="1" width="6.28515625" style="8" customWidth="1"/>
    <col min="2" max="2" width="13.28515625" style="2" customWidth="1"/>
    <col min="3" max="3" width="19.7109375" style="2" customWidth="1"/>
    <col min="4" max="4" width="14" style="2" customWidth="1"/>
    <col min="5" max="5" width="13" style="2" customWidth="1"/>
    <col min="6" max="8" width="15.28515625" style="5" customWidth="1"/>
    <col min="9" max="9" width="16.7109375" style="5" customWidth="1"/>
    <col min="10" max="10" width="11.42578125" style="5" customWidth="1"/>
    <col min="11" max="16384" width="14.42578125" style="2"/>
  </cols>
  <sheetData>
    <row r="1" spans="1:10" ht="15.75" customHeight="1" x14ac:dyDescent="0.25">
      <c r="A1" s="10" t="s">
        <v>24</v>
      </c>
    </row>
    <row r="2" spans="1:10" ht="15.75" customHeight="1" x14ac:dyDescent="0.25">
      <c r="A2" s="11" t="s">
        <v>9</v>
      </c>
      <c r="J2" s="5" t="s">
        <v>42</v>
      </c>
    </row>
    <row r="3" spans="1:10" ht="54" customHeight="1" x14ac:dyDescent="0.25">
      <c r="A3" s="24" t="s">
        <v>43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15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45.75" customHeight="1" x14ac:dyDescent="0.25">
      <c r="A5" s="28" t="s">
        <v>0</v>
      </c>
      <c r="B5" s="28" t="s">
        <v>20</v>
      </c>
      <c r="C5" s="28" t="s">
        <v>1</v>
      </c>
      <c r="D5" s="29" t="s">
        <v>10</v>
      </c>
      <c r="E5" s="29" t="s">
        <v>11</v>
      </c>
      <c r="F5" s="30" t="s">
        <v>45</v>
      </c>
      <c r="G5" s="30"/>
      <c r="H5" s="30"/>
      <c r="I5" s="30" t="s">
        <v>46</v>
      </c>
      <c r="J5" s="30" t="s">
        <v>29</v>
      </c>
    </row>
    <row r="6" spans="1:10" ht="66" customHeight="1" x14ac:dyDescent="0.25">
      <c r="A6" s="28"/>
      <c r="B6" s="28"/>
      <c r="C6" s="28"/>
      <c r="D6" s="29"/>
      <c r="E6" s="29"/>
      <c r="F6" s="21" t="s">
        <v>69</v>
      </c>
      <c r="G6" s="21" t="s">
        <v>44</v>
      </c>
      <c r="H6" s="21" t="s">
        <v>26</v>
      </c>
      <c r="I6" s="30"/>
      <c r="J6" s="30"/>
    </row>
    <row r="7" spans="1:10" s="8" customFormat="1" x14ac:dyDescent="0.25">
      <c r="A7" s="12" t="s">
        <v>12</v>
      </c>
      <c r="B7" s="12" t="s">
        <v>13</v>
      </c>
      <c r="C7" s="12" t="s">
        <v>14</v>
      </c>
      <c r="D7" s="12" t="s">
        <v>15</v>
      </c>
      <c r="E7" s="12" t="s">
        <v>16</v>
      </c>
      <c r="F7" s="12" t="s">
        <v>22</v>
      </c>
      <c r="G7" s="12" t="s">
        <v>47</v>
      </c>
      <c r="H7" s="12" t="s">
        <v>32</v>
      </c>
      <c r="I7" s="12" t="s">
        <v>48</v>
      </c>
      <c r="J7" s="12"/>
    </row>
    <row r="8" spans="1:10" s="8" customFormat="1" x14ac:dyDescent="0.25">
      <c r="A8" s="16">
        <v>1</v>
      </c>
      <c r="B8" s="14" t="s">
        <v>21</v>
      </c>
      <c r="C8" s="16" t="s">
        <v>64</v>
      </c>
      <c r="D8" s="16" t="s">
        <v>4</v>
      </c>
      <c r="E8" s="16" t="s">
        <v>55</v>
      </c>
      <c r="F8" s="16">
        <v>40</v>
      </c>
      <c r="G8" s="18">
        <f>F8*3*2</f>
        <v>240</v>
      </c>
      <c r="H8" s="18">
        <f>G8*5%*3</f>
        <v>36</v>
      </c>
      <c r="I8" s="18">
        <f>(G8+H8)*4</f>
        <v>1104</v>
      </c>
      <c r="J8" s="12"/>
    </row>
    <row r="9" spans="1:10" s="8" customFormat="1" x14ac:dyDescent="0.25">
      <c r="A9" s="16">
        <v>2</v>
      </c>
      <c r="B9" s="14" t="s">
        <v>21</v>
      </c>
      <c r="C9" s="15" t="s">
        <v>54</v>
      </c>
      <c r="D9" s="16" t="s">
        <v>4</v>
      </c>
      <c r="E9" s="16" t="s">
        <v>56</v>
      </c>
      <c r="F9" s="16">
        <v>88</v>
      </c>
      <c r="G9" s="18">
        <f>F9*3*2</f>
        <v>528</v>
      </c>
      <c r="H9" s="18">
        <f>G9*5%*3</f>
        <v>79.2</v>
      </c>
      <c r="I9" s="18">
        <f>(G9+H9)*4</f>
        <v>2428.8000000000002</v>
      </c>
      <c r="J9" s="12"/>
    </row>
    <row r="10" spans="1:10" s="8" customFormat="1" x14ac:dyDescent="0.25">
      <c r="A10" s="13">
        <v>3</v>
      </c>
      <c r="B10" s="14" t="s">
        <v>21</v>
      </c>
      <c r="C10" s="15" t="s">
        <v>19</v>
      </c>
      <c r="D10" s="16" t="s">
        <v>4</v>
      </c>
      <c r="E10" s="16" t="s">
        <v>8</v>
      </c>
      <c r="F10" s="17">
        <v>130</v>
      </c>
      <c r="G10" s="18">
        <f>F10*3*2</f>
        <v>780</v>
      </c>
      <c r="H10" s="18">
        <f>G10*5%*3</f>
        <v>117</v>
      </c>
      <c r="I10" s="18">
        <f>(G10+H10)*4</f>
        <v>3588</v>
      </c>
      <c r="J10" s="19"/>
    </row>
    <row r="11" spans="1:10" s="8" customFormat="1" x14ac:dyDescent="0.25">
      <c r="A11" s="37" t="s">
        <v>23</v>
      </c>
      <c r="B11" s="37"/>
      <c r="C11" s="37"/>
      <c r="D11" s="37"/>
      <c r="E11" s="37"/>
      <c r="F11" s="20">
        <f>SUM(F10:F10)</f>
        <v>130</v>
      </c>
      <c r="G11" s="38">
        <f>SUM(G10:G10)</f>
        <v>780</v>
      </c>
      <c r="H11" s="38">
        <f>SUM(H10:H10)</f>
        <v>117</v>
      </c>
      <c r="I11" s="38">
        <f>SUM(I10:I10)</f>
        <v>3588</v>
      </c>
      <c r="J11" s="20">
        <f>SUM(J9:J10)</f>
        <v>0</v>
      </c>
    </row>
    <row r="13" spans="1:10" ht="21" customHeight="1" x14ac:dyDescent="0.25">
      <c r="A13" s="1"/>
      <c r="G13" s="22" t="s">
        <v>41</v>
      </c>
      <c r="H13" s="22"/>
      <c r="I13" s="22"/>
      <c r="J13" s="22"/>
    </row>
    <row r="14" spans="1:10" ht="15.75" customHeight="1" x14ac:dyDescent="0.25">
      <c r="A14" s="4"/>
      <c r="B14" s="40" t="s">
        <v>74</v>
      </c>
      <c r="G14" s="23" t="s">
        <v>18</v>
      </c>
      <c r="H14" s="23"/>
      <c r="I14" s="23"/>
      <c r="J14" s="23"/>
    </row>
    <row r="18" spans="1:1" ht="15.75" customHeight="1" x14ac:dyDescent="0.25">
      <c r="A18" s="9"/>
    </row>
    <row r="19" spans="1:1" ht="15.75" customHeight="1" x14ac:dyDescent="0.25">
      <c r="A19" s="9"/>
    </row>
    <row r="20" spans="1:1" ht="15.75" customHeight="1" x14ac:dyDescent="0.25">
      <c r="A20" s="9"/>
    </row>
    <row r="22" spans="1:1" ht="15.75" customHeight="1" x14ac:dyDescent="0.25">
      <c r="A22" s="39" t="s">
        <v>70</v>
      </c>
    </row>
    <row r="23" spans="1:1" ht="15.75" customHeight="1" x14ac:dyDescent="0.25">
      <c r="A23" s="9" t="s">
        <v>71</v>
      </c>
    </row>
    <row r="24" spans="1:1" ht="15.75" customHeight="1" x14ac:dyDescent="0.25">
      <c r="A24" s="9" t="s">
        <v>72</v>
      </c>
    </row>
    <row r="25" spans="1:1" ht="15.75" customHeight="1" x14ac:dyDescent="0.25">
      <c r="A25" s="9" t="s">
        <v>73</v>
      </c>
    </row>
  </sheetData>
  <mergeCells count="13">
    <mergeCell ref="J5:J6"/>
    <mergeCell ref="A11:E11"/>
    <mergeCell ref="G13:J13"/>
    <mergeCell ref="G14:J14"/>
    <mergeCell ref="A3:J3"/>
    <mergeCell ref="A4:J4"/>
    <mergeCell ref="A5:A6"/>
    <mergeCell ref="B5:B6"/>
    <mergeCell ref="C5:C6"/>
    <mergeCell ref="D5:D6"/>
    <mergeCell ref="E5:E6"/>
    <mergeCell ref="F5:H5"/>
    <mergeCell ref="I5:I6"/>
  </mergeCells>
  <printOptions horizontalCentered="1"/>
  <pageMargins left="0.23622047244094491" right="0.23622047244094491" top="0.23622047244094491" bottom="0.23622047244094491" header="0.31496062992125984" footer="0.31496062992125984"/>
  <pageSetup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'Danh mục'!$B$4:$B$9</xm:f>
          </x14:formula1>
          <xm:sqref>E8:E10</xm:sqref>
        </x14:dataValidation>
        <x14:dataValidation type="list" allowBlank="1" showInputMessage="1" showErrorMessage="1">
          <x14:formula1>
            <xm:f>'Danh mục'!$A$4:$A$5</xm:f>
          </x14:formula1>
          <xm:sqref>D8:D10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15" sqref="A15"/>
    </sheetView>
  </sheetViews>
  <sheetFormatPr defaultRowHeight="12.75" x14ac:dyDescent="0.2"/>
  <cols>
    <col min="1" max="1" width="36" customWidth="1"/>
    <col min="2" max="2" width="24.7109375" customWidth="1"/>
  </cols>
  <sheetData>
    <row r="1" spans="1:2" ht="30" customHeight="1" x14ac:dyDescent="0.2">
      <c r="A1" s="35" t="s">
        <v>2</v>
      </c>
      <c r="B1" s="35" t="s">
        <v>3</v>
      </c>
    </row>
    <row r="2" spans="1:2" ht="12.75" customHeight="1" x14ac:dyDescent="0.2">
      <c r="A2" s="36"/>
      <c r="B2" s="36"/>
    </row>
    <row r="3" spans="1:2" ht="12.75" customHeight="1" x14ac:dyDescent="0.2">
      <c r="A3" s="36"/>
      <c r="B3" s="36"/>
    </row>
    <row r="4" spans="1:2" ht="12.75" customHeight="1" x14ac:dyDescent="0.2">
      <c r="A4" s="6" t="s">
        <v>4</v>
      </c>
      <c r="B4" s="7" t="s">
        <v>55</v>
      </c>
    </row>
    <row r="5" spans="1:2" x14ac:dyDescent="0.2">
      <c r="A5" s="6"/>
      <c r="B5" s="7" t="s">
        <v>56</v>
      </c>
    </row>
    <row r="6" spans="1:2" x14ac:dyDescent="0.2">
      <c r="A6" s="7"/>
      <c r="B6" s="7" t="s">
        <v>8</v>
      </c>
    </row>
    <row r="7" spans="1:2" x14ac:dyDescent="0.2">
      <c r="A7" s="6" t="s">
        <v>5</v>
      </c>
      <c r="B7" s="7" t="s">
        <v>17</v>
      </c>
    </row>
    <row r="8" spans="1:2" x14ac:dyDescent="0.2">
      <c r="A8" s="7"/>
      <c r="B8" s="6" t="s">
        <v>7</v>
      </c>
    </row>
    <row r="9" spans="1:2" x14ac:dyDescent="0.2">
      <c r="A9" s="7"/>
      <c r="B9" s="6" t="s">
        <v>6</v>
      </c>
    </row>
  </sheetData>
  <mergeCells count="2">
    <mergeCell ref="A1:A3"/>
    <mergeCell ref="B1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MẪU 1</vt:lpstr>
      <vt:lpstr>MẪU 2</vt:lpstr>
      <vt:lpstr>Danh mục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TPTDM</dc:creator>
  <cp:lastModifiedBy>PGD-TPTDM</cp:lastModifiedBy>
  <cp:lastPrinted>2021-11-30T09:47:00Z</cp:lastPrinted>
  <dcterms:created xsi:type="dcterms:W3CDTF">2021-10-22T18:09:05Z</dcterms:created>
  <dcterms:modified xsi:type="dcterms:W3CDTF">2021-11-30T09:48:38Z</dcterms:modified>
</cp:coreProperties>
</file>